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/>
  </bookViews>
  <sheets>
    <sheet name="06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<sst xmlns="http://schemas.openxmlformats.org/spreadsheetml/2006/main" count="41" uniqueCount="40">
  <si>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</si>
  <si>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</si>
  <si>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</si>
  <si>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</si>
  <si>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</si>
  <si>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</si>
  <si>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</si>
  <si>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</si>
  <si>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</si>
  <si>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</si>
  <si>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</si>
  <si>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</si>
  <si>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Cargo em Comissão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</si>
  <si>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</si>
  <si>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</si>
  <si>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</si>
  <si>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</si>
  <si>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</si>
  <si>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</si>
  <si>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</si>
  <si>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</si>
  <si>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Empregados</t>
  </si>
  <si>
    <t>ANDRE AMARAL E SILVA</t>
  </si>
  <si>
    <t>BARBARA CRISTINA GUERRA AZALIM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</si>
  <si>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</si>
  <si>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</si>
  <si>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</si>
  <si>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</si>
  <si>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</si>
  <si>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</si>
  <si>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JOSE ANDREEY ALMEIDA TELES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</si>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</sst>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/>
    <xf numFmtId="176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0" fillId="0" borderId="0" xfId="0" applyNumberForma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Z31"/>
  <sheetViews>
    <sheetView tabSelected="1" topLeftCell="C9" workbookViewId="0">
      <selection activeCell="AC16" sqref="AC16"/>
    </sheetView>
  </sheetViews>
  <sheetFormatPr defaultColWidth="9" defaultRowHeight="15"/>
  <cols>
    <col min="1" max="1" width="9" hidden="1" customWidth="1"/>
    <col min="2" max="2" width="14" hidden="1" customWidth="1"/>
    <col min="3" max="3" width="26.2857142857143" customWidth="1"/>
    <col min="4" max="4" width="9.85714285714286" customWidth="1"/>
    <col min="5" max="5" width="0.142857142857143" customWidth="1"/>
    <col min="6" max="6" width="10.4285714285714" customWidth="1"/>
    <col min="7" max="7" width="2.71428571428571" hidden="1" customWidth="1"/>
    <col min="8" max="8" width="10.5714285714286" customWidth="1"/>
    <col min="9" max="9" width="2.85714285714286" hidden="1" customWidth="1"/>
    <col min="10" max="10" width="10.8571428571429" customWidth="1"/>
    <col min="11" max="11" width="2.71428571428571" hidden="1" customWidth="1"/>
    <col min="12" max="12" width="9.28571428571429" customWidth="1"/>
    <col min="13" max="13" width="0.285714285714286" customWidth="1"/>
    <col min="14" max="14" width="9" hidden="1" customWidth="1"/>
    <col min="15" max="15" width="2.85714285714286" hidden="1" customWidth="1"/>
    <col min="16" max="16" width="10.7142857142857" customWidth="1"/>
    <col min="17" max="17" width="2.71428571428571" hidden="1" customWidth="1"/>
    <col min="18" max="18" width="8.71428571428571" customWidth="1"/>
    <col min="19" max="19" width="0.285714285714286" customWidth="1"/>
    <col min="20" max="20" width="8.28571428571429" customWidth="1"/>
    <col min="21" max="21" width="2.71428571428571" customWidth="1"/>
    <col min="22" max="22" width="8.57142857142857" customWidth="1"/>
    <col min="23" max="23" width="2.42857142857143" hidden="1" customWidth="1"/>
    <col min="24" max="24" width="12.8571428571429" customWidth="1"/>
    <col min="25" max="25" width="2.71428571428571" customWidth="1"/>
    <col min="26" max="26" width="11.5714285714286" customWidth="1"/>
  </cols>
  <sheetData>
    <row r="1" spans="3:2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>
      <c r="B2" s="2" t="s">
        <v>0</v>
      </c>
      <c r="C2" s="3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>
      <c r="B3" t="s">
        <v>2</v>
      </c>
      <c r="C3" s="4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>
      <c r="B4" t="s">
        <v>4</v>
      </c>
      <c r="C4" s="4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>
      <c r="B5" t="s">
        <v>6</v>
      </c>
      <c r="C5" s="5">
        <v>45809</v>
      </c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3:2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3:24">
      <c r="C7" s="1"/>
      <c r="D7" s="1"/>
      <c r="E7" s="1"/>
      <c r="F7" s="1"/>
      <c r="G7" s="1"/>
      <c r="H7" s="1"/>
      <c r="I7" s="1"/>
      <c r="J7" s="3" t="s">
        <v>7</v>
      </c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</row>
    <row r="8" ht="10.5" customHeight="1" spans="3:24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55.5" customHeight="1" spans="2:26">
      <c r="B9" s="2" t="s">
        <v>8</v>
      </c>
      <c r="C9" s="6" t="s">
        <v>9</v>
      </c>
      <c r="D9" s="7" t="s">
        <v>10</v>
      </c>
      <c r="E9" s="8"/>
      <c r="F9" s="9" t="s">
        <v>11</v>
      </c>
      <c r="G9" s="9"/>
      <c r="H9" s="7" t="s">
        <v>12</v>
      </c>
      <c r="I9" s="9"/>
      <c r="J9" s="9" t="s">
        <v>13</v>
      </c>
      <c r="K9" s="9"/>
      <c r="L9" s="9" t="s">
        <v>14</v>
      </c>
      <c r="M9" s="9"/>
      <c r="N9" s="9" t="s">
        <v>15</v>
      </c>
      <c r="O9" s="9"/>
      <c r="P9" s="9" t="s">
        <v>16</v>
      </c>
      <c r="Q9" s="9"/>
      <c r="R9" s="9" t="s">
        <v>17</v>
      </c>
      <c r="S9" s="9"/>
      <c r="T9" s="9" t="s">
        <v>18</v>
      </c>
      <c r="U9" s="9"/>
      <c r="V9" s="7" t="s">
        <v>19</v>
      </c>
      <c r="W9" s="9"/>
      <c r="X9" s="9" t="s">
        <v>20</v>
      </c>
      <c r="Y9" s="14"/>
      <c r="Z9" s="14"/>
    </row>
    <row r="10" spans="3:2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2:24">
      <c r="B11" s="2" t="s">
        <v>21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2:26">
      <c r="B12">
        <v>1176</v>
      </c>
      <c r="C12" s="10" t="s">
        <v>22</v>
      </c>
      <c r="D12" s="11">
        <v>3628.41</v>
      </c>
      <c r="E12" s="8"/>
      <c r="F12" s="11">
        <v>3628.41</v>
      </c>
      <c r="G12" s="11"/>
      <c r="H12" s="11">
        <v>4497.85</v>
      </c>
      <c r="I12" s="11"/>
      <c r="J12" s="11">
        <v>400</v>
      </c>
      <c r="K12" s="11"/>
      <c r="L12" s="11">
        <v>1436.33</v>
      </c>
      <c r="M12" s="11"/>
      <c r="N12" s="11">
        <v>0</v>
      </c>
      <c r="O12" s="11"/>
      <c r="P12" s="11">
        <v>947.26</v>
      </c>
      <c r="Q12" s="11"/>
      <c r="R12" s="11">
        <v>1013.36</v>
      </c>
      <c r="S12" s="11"/>
      <c r="T12" s="11">
        <v>0</v>
      </c>
      <c r="U12" s="11"/>
      <c r="V12" s="11">
        <v>0</v>
      </c>
      <c r="W12" s="11"/>
      <c r="X12" s="11">
        <f t="shared" ref="X12:X26" si="0">F12+H12+J12+L12+N12-P12-R12-T12+V12</f>
        <v>8001.97</v>
      </c>
      <c r="Y12" s="15"/>
      <c r="Z12" s="15"/>
    </row>
    <row r="13" spans="2:26">
      <c r="B13">
        <v>1272</v>
      </c>
      <c r="C13" s="10" t="s">
        <v>23</v>
      </c>
      <c r="D13" s="11">
        <v>4000</v>
      </c>
      <c r="E13" s="8"/>
      <c r="F13" s="11">
        <v>4000</v>
      </c>
      <c r="G13" s="11"/>
      <c r="H13" s="11">
        <v>0</v>
      </c>
      <c r="I13" s="11"/>
      <c r="J13" s="11">
        <v>0</v>
      </c>
      <c r="K13" s="11"/>
      <c r="L13" s="11">
        <v>640.18</v>
      </c>
      <c r="M13" s="11"/>
      <c r="N13" s="11">
        <v>0</v>
      </c>
      <c r="O13" s="11"/>
      <c r="P13" s="11">
        <v>373.4</v>
      </c>
      <c r="Q13" s="11"/>
      <c r="R13" s="11">
        <v>114.76</v>
      </c>
      <c r="S13" s="11"/>
      <c r="T13" s="11">
        <v>0</v>
      </c>
      <c r="U13" s="11"/>
      <c r="V13" s="11">
        <v>0</v>
      </c>
      <c r="W13" s="11"/>
      <c r="X13" s="11">
        <f t="shared" si="0"/>
        <v>4152.02</v>
      </c>
      <c r="Y13" s="15"/>
      <c r="Z13" s="15"/>
    </row>
    <row r="14" spans="2:26">
      <c r="B14">
        <v>1270</v>
      </c>
      <c r="C14" s="10" t="s">
        <v>24</v>
      </c>
      <c r="D14" s="11">
        <v>8126.26</v>
      </c>
      <c r="E14" s="8"/>
      <c r="F14" s="11">
        <v>8126.26</v>
      </c>
      <c r="G14" s="11"/>
      <c r="H14" s="11">
        <v>0</v>
      </c>
      <c r="I14" s="11"/>
      <c r="J14" s="11">
        <v>0</v>
      </c>
      <c r="K14" s="11"/>
      <c r="L14" s="11">
        <v>635.14</v>
      </c>
      <c r="M14" s="11"/>
      <c r="N14" s="11">
        <v>0</v>
      </c>
      <c r="O14" s="11"/>
      <c r="P14" s="11">
        <v>947.26</v>
      </c>
      <c r="Q14" s="11"/>
      <c r="R14" s="11">
        <v>1570.51</v>
      </c>
      <c r="S14" s="11"/>
      <c r="T14" s="11">
        <v>0</v>
      </c>
      <c r="U14" s="11"/>
      <c r="V14" s="11">
        <v>1593.12</v>
      </c>
      <c r="W14" s="11"/>
      <c r="X14" s="11">
        <f t="shared" si="0"/>
        <v>7836.75</v>
      </c>
      <c r="Y14" s="15"/>
      <c r="Z14" s="15"/>
    </row>
    <row r="15" spans="2:26">
      <c r="B15">
        <v>1177</v>
      </c>
      <c r="C15" s="10" t="s">
        <v>25</v>
      </c>
      <c r="D15" s="11">
        <v>2288.24</v>
      </c>
      <c r="E15" s="8"/>
      <c r="F15" s="11">
        <v>2288.24</v>
      </c>
      <c r="G15" s="11"/>
      <c r="H15" s="11">
        <v>2319.75</v>
      </c>
      <c r="I15" s="11"/>
      <c r="J15" s="11">
        <v>0</v>
      </c>
      <c r="K15" s="11"/>
      <c r="L15" s="11">
        <v>635.14</v>
      </c>
      <c r="M15" s="11"/>
      <c r="N15" s="11">
        <v>0</v>
      </c>
      <c r="O15" s="11"/>
      <c r="P15" s="11">
        <v>454.7</v>
      </c>
      <c r="Q15" s="11"/>
      <c r="R15" s="11">
        <v>224.69</v>
      </c>
      <c r="S15" s="11"/>
      <c r="T15" s="11">
        <v>0</v>
      </c>
      <c r="U15" s="11"/>
      <c r="V15" s="11">
        <v>0</v>
      </c>
      <c r="W15" s="11"/>
      <c r="X15" s="11">
        <f t="shared" si="0"/>
        <v>4563.74</v>
      </c>
      <c r="Y15" s="15"/>
      <c r="Z15" s="15"/>
    </row>
    <row r="16" spans="2:26">
      <c r="B16">
        <v>1240</v>
      </c>
      <c r="C16" s="10" t="s">
        <v>26</v>
      </c>
      <c r="D16" s="11">
        <v>2199.81</v>
      </c>
      <c r="E16" s="8"/>
      <c r="F16" s="11">
        <v>2199.81</v>
      </c>
      <c r="G16" s="11"/>
      <c r="H16" s="11">
        <v>0</v>
      </c>
      <c r="I16" s="11"/>
      <c r="J16" s="11">
        <v>1721.12</v>
      </c>
      <c r="K16" s="11"/>
      <c r="L16" s="11">
        <v>468.47</v>
      </c>
      <c r="M16" s="11"/>
      <c r="N16" s="11">
        <v>0</v>
      </c>
      <c r="O16" s="11"/>
      <c r="P16" s="11">
        <v>363.91</v>
      </c>
      <c r="Q16" s="11"/>
      <c r="R16" s="11">
        <v>102.9</v>
      </c>
      <c r="S16" s="11"/>
      <c r="T16" s="11">
        <v>0</v>
      </c>
      <c r="U16" s="11"/>
      <c r="V16" s="11">
        <v>0</v>
      </c>
      <c r="W16" s="11"/>
      <c r="X16" s="11">
        <f t="shared" si="0"/>
        <v>3922.59</v>
      </c>
      <c r="Y16" s="15"/>
      <c r="Z16" s="15"/>
    </row>
    <row r="17" spans="2:26">
      <c r="B17">
        <v>1178</v>
      </c>
      <c r="C17" s="10" t="s">
        <v>27</v>
      </c>
      <c r="D17" s="11">
        <v>3072.84</v>
      </c>
      <c r="E17" s="8"/>
      <c r="F17" s="11">
        <v>3072.84</v>
      </c>
      <c r="G17" s="11"/>
      <c r="H17" s="11">
        <v>0</v>
      </c>
      <c r="I17" s="11"/>
      <c r="J17" s="11">
        <v>0</v>
      </c>
      <c r="K17" s="11"/>
      <c r="L17" s="11">
        <v>620.48</v>
      </c>
      <c r="M17" s="11"/>
      <c r="N17" s="11">
        <v>0</v>
      </c>
      <c r="O17" s="11"/>
      <c r="P17" s="11">
        <v>262.14</v>
      </c>
      <c r="Q17" s="11"/>
      <c r="R17" s="11">
        <v>0</v>
      </c>
      <c r="S17" s="11"/>
      <c r="T17" s="11">
        <v>0</v>
      </c>
      <c r="U17" s="11"/>
      <c r="V17" s="11">
        <v>0</v>
      </c>
      <c r="W17" s="11"/>
      <c r="X17" s="11">
        <f t="shared" si="0"/>
        <v>3431.18</v>
      </c>
      <c r="Y17" s="15"/>
      <c r="Z17" s="15"/>
    </row>
    <row r="18" spans="2:26">
      <c r="B18">
        <v>1268</v>
      </c>
      <c r="C18" s="10" t="s">
        <v>28</v>
      </c>
      <c r="D18" s="11">
        <v>4886.86</v>
      </c>
      <c r="E18" s="11"/>
      <c r="F18" s="11">
        <v>2443.43</v>
      </c>
      <c r="G18" s="11"/>
      <c r="H18" s="11">
        <v>0</v>
      </c>
      <c r="I18" s="11"/>
      <c r="J18" s="11">
        <f>2443.43+814.48</f>
        <v>3257.91</v>
      </c>
      <c r="K18" s="11"/>
      <c r="L18" s="11">
        <v>943.26</v>
      </c>
      <c r="M18" s="11"/>
      <c r="N18" s="11">
        <v>0</v>
      </c>
      <c r="O18" s="11"/>
      <c r="P18" s="11">
        <f>197.13+126.29+284.35</f>
        <v>607.77</v>
      </c>
      <c r="Q18" s="11"/>
      <c r="R18" s="11">
        <v>16.64</v>
      </c>
      <c r="S18" s="11"/>
      <c r="T18" s="11">
        <v>2956.92</v>
      </c>
      <c r="U18" s="11"/>
      <c r="V18" s="11"/>
      <c r="W18" s="11"/>
      <c r="X18" s="11">
        <f t="shared" si="0"/>
        <v>3063.27</v>
      </c>
      <c r="Y18" s="15"/>
      <c r="Z18" s="15"/>
    </row>
    <row r="19" spans="2:26">
      <c r="B19">
        <v>1239</v>
      </c>
      <c r="C19" s="10" t="s">
        <v>29</v>
      </c>
      <c r="D19" s="11">
        <v>3605.81</v>
      </c>
      <c r="E19" s="8"/>
      <c r="F19" s="11">
        <v>2043.29</v>
      </c>
      <c r="G19" s="11"/>
      <c r="H19" s="11">
        <v>0</v>
      </c>
      <c r="I19" s="11"/>
      <c r="J19" s="11">
        <f>1562.52+520.84</f>
        <v>2083.36</v>
      </c>
      <c r="K19" s="11"/>
      <c r="L19" s="11">
        <v>746.14</v>
      </c>
      <c r="M19" s="11"/>
      <c r="N19" s="11">
        <v>0</v>
      </c>
      <c r="O19" s="11"/>
      <c r="P19" s="11">
        <f>177.06+50.42+161.12</f>
        <v>388.6</v>
      </c>
      <c r="Q19" s="11"/>
      <c r="R19" s="11">
        <v>11.34</v>
      </c>
      <c r="S19" s="11"/>
      <c r="T19" s="11">
        <v>1894.96</v>
      </c>
      <c r="U19" s="11"/>
      <c r="V19" s="11">
        <v>0</v>
      </c>
      <c r="W19" s="11"/>
      <c r="X19" s="11">
        <f t="shared" si="0"/>
        <v>2577.89</v>
      </c>
      <c r="Y19" s="15"/>
      <c r="Z19" s="15"/>
    </row>
    <row r="20" spans="2:26">
      <c r="B20">
        <v>1273</v>
      </c>
      <c r="C20" s="10" t="s">
        <v>30</v>
      </c>
      <c r="D20" s="11">
        <v>4000</v>
      </c>
      <c r="E20" s="8"/>
      <c r="F20" s="11">
        <v>4000</v>
      </c>
      <c r="G20" s="11"/>
      <c r="H20" s="11">
        <v>0</v>
      </c>
      <c r="I20" s="11"/>
      <c r="J20" s="11">
        <v>0</v>
      </c>
      <c r="K20" s="11"/>
      <c r="L20" s="11">
        <v>0</v>
      </c>
      <c r="M20" s="11"/>
      <c r="N20" s="11">
        <v>0</v>
      </c>
      <c r="O20" s="11"/>
      <c r="P20" s="11">
        <v>373.4</v>
      </c>
      <c r="Q20" s="11"/>
      <c r="R20" s="11">
        <v>114.76</v>
      </c>
      <c r="S20" s="11"/>
      <c r="T20" s="11">
        <v>0</v>
      </c>
      <c r="U20" s="11"/>
      <c r="V20" s="11">
        <v>0</v>
      </c>
      <c r="W20" s="11"/>
      <c r="X20" s="11">
        <f t="shared" si="0"/>
        <v>3511.84</v>
      </c>
      <c r="Y20" s="15"/>
      <c r="Z20" s="15"/>
    </row>
    <row r="21" spans="2:26">
      <c r="B21">
        <v>1180</v>
      </c>
      <c r="C21" s="10" t="s">
        <v>31</v>
      </c>
      <c r="D21" s="11">
        <v>2686.76</v>
      </c>
      <c r="E21" s="8"/>
      <c r="F21" s="11">
        <v>1970.29</v>
      </c>
      <c r="G21" s="11"/>
      <c r="H21" s="11">
        <v>0</v>
      </c>
      <c r="I21" s="11"/>
      <c r="J21" s="11">
        <f>1262.15+716.47+391.81+458.97</f>
        <v>2829.4</v>
      </c>
      <c r="K21" s="11"/>
      <c r="L21" s="11">
        <v>855.21</v>
      </c>
      <c r="M21" s="11"/>
      <c r="N21" s="11">
        <v>0</v>
      </c>
      <c r="O21" s="11"/>
      <c r="P21" s="11">
        <f>122.87+77.38+281.29</f>
        <v>481.54</v>
      </c>
      <c r="Q21" s="11"/>
      <c r="R21" s="11">
        <v>14.73</v>
      </c>
      <c r="S21" s="11"/>
      <c r="T21" s="11">
        <v>1444.38</v>
      </c>
      <c r="U21" s="11"/>
      <c r="V21" s="11">
        <v>0</v>
      </c>
      <c r="W21" s="11"/>
      <c r="X21" s="11">
        <f t="shared" si="0"/>
        <v>3714.25</v>
      </c>
      <c r="Y21" s="15"/>
      <c r="Z21" s="15"/>
    </row>
    <row r="22" spans="2:26">
      <c r="B22">
        <v>1181</v>
      </c>
      <c r="C22" s="10" t="s">
        <v>32</v>
      </c>
      <c r="D22" s="11">
        <v>4517.93</v>
      </c>
      <c r="E22" s="8"/>
      <c r="F22" s="11">
        <f>150.6+4066.14</f>
        <v>4216.74</v>
      </c>
      <c r="G22" s="11"/>
      <c r="H22" s="11">
        <v>0</v>
      </c>
      <c r="I22" s="11"/>
      <c r="J22" s="11">
        <f>273.64+94.25+9.12+9.19+27.56+400</f>
        <v>813.76</v>
      </c>
      <c r="K22" s="11"/>
      <c r="L22" s="11">
        <v>852.65</v>
      </c>
      <c r="M22" s="11"/>
      <c r="N22" s="11">
        <v>0</v>
      </c>
      <c r="O22" s="11"/>
      <c r="P22" s="11">
        <f>40.7+12.08+405.07</f>
        <v>457.85</v>
      </c>
      <c r="Q22" s="11"/>
      <c r="R22" s="11">
        <f>147.27+32.75</f>
        <v>180.02</v>
      </c>
      <c r="S22" s="11"/>
      <c r="T22" s="11">
        <v>303.56</v>
      </c>
      <c r="U22" s="11"/>
      <c r="V22" s="11">
        <v>0</v>
      </c>
      <c r="W22" s="11"/>
      <c r="X22" s="11">
        <f t="shared" si="0"/>
        <v>4941.72</v>
      </c>
      <c r="Y22" s="15"/>
      <c r="Z22" s="15"/>
    </row>
    <row r="23" spans="2:26">
      <c r="B23">
        <v>1252</v>
      </c>
      <c r="C23" s="10" t="s">
        <v>33</v>
      </c>
      <c r="D23" s="11">
        <v>2199.81</v>
      </c>
      <c r="E23" s="8"/>
      <c r="F23" s="11">
        <v>2199.81</v>
      </c>
      <c r="G23" s="11"/>
      <c r="H23" s="11">
        <v>0</v>
      </c>
      <c r="I23" s="11"/>
      <c r="J23" s="11">
        <v>500</v>
      </c>
      <c r="K23" s="11"/>
      <c r="L23" s="11">
        <v>549.5</v>
      </c>
      <c r="M23" s="11"/>
      <c r="N23" s="11">
        <v>0</v>
      </c>
      <c r="O23" s="11"/>
      <c r="P23" s="11">
        <v>220.21</v>
      </c>
      <c r="Q23" s="11"/>
      <c r="R23" s="11">
        <v>0</v>
      </c>
      <c r="S23" s="11"/>
      <c r="T23" s="11">
        <v>0</v>
      </c>
      <c r="U23" s="11"/>
      <c r="V23" s="11"/>
      <c r="W23" s="11"/>
      <c r="X23" s="11">
        <f t="shared" si="0"/>
        <v>3029.1</v>
      </c>
      <c r="Y23" s="15"/>
      <c r="Z23" s="15"/>
    </row>
    <row r="24" spans="2:26">
      <c r="B24">
        <v>1224</v>
      </c>
      <c r="C24" s="10" t="s">
        <v>34</v>
      </c>
      <c r="D24" s="11">
        <v>2199.81</v>
      </c>
      <c r="E24" s="8"/>
      <c r="F24" s="11">
        <v>2199.81</v>
      </c>
      <c r="G24" s="11"/>
      <c r="H24" s="11">
        <v>0</v>
      </c>
      <c r="I24" s="11"/>
      <c r="J24" s="11">
        <v>1721.12</v>
      </c>
      <c r="K24" s="11"/>
      <c r="L24" s="11">
        <v>640.18</v>
      </c>
      <c r="M24" s="11"/>
      <c r="N24" s="11">
        <v>0</v>
      </c>
      <c r="O24" s="11"/>
      <c r="P24" s="11">
        <v>363.91</v>
      </c>
      <c r="Q24" s="11"/>
      <c r="R24" s="11">
        <v>102.9</v>
      </c>
      <c r="S24" s="11"/>
      <c r="T24" s="11">
        <v>0</v>
      </c>
      <c r="U24" s="11"/>
      <c r="V24" s="11">
        <v>0</v>
      </c>
      <c r="W24" s="11"/>
      <c r="X24" s="11">
        <f t="shared" si="0"/>
        <v>4094.3</v>
      </c>
      <c r="Y24" s="15"/>
      <c r="Z24" s="15"/>
    </row>
    <row r="25" spans="2:26">
      <c r="B25">
        <v>1183</v>
      </c>
      <c r="C25" s="10" t="s">
        <v>35</v>
      </c>
      <c r="D25" s="11">
        <v>5353.3</v>
      </c>
      <c r="E25" s="8"/>
      <c r="F25" s="11">
        <v>5353.3</v>
      </c>
      <c r="G25" s="11"/>
      <c r="H25" s="11">
        <v>0</v>
      </c>
      <c r="I25" s="11"/>
      <c r="J25" s="11">
        <v>0</v>
      </c>
      <c r="K25" s="11"/>
      <c r="L25" s="11">
        <v>0</v>
      </c>
      <c r="M25" s="11"/>
      <c r="N25" s="11">
        <v>0</v>
      </c>
      <c r="O25" s="11"/>
      <c r="P25" s="11">
        <v>559.04</v>
      </c>
      <c r="Q25" s="11"/>
      <c r="R25" s="11">
        <v>901.47</v>
      </c>
      <c r="S25" s="11"/>
      <c r="T25" s="11">
        <v>0</v>
      </c>
      <c r="U25" s="11"/>
      <c r="V25" s="11">
        <v>1593.12</v>
      </c>
      <c r="W25" s="11"/>
      <c r="X25" s="11">
        <f t="shared" si="0"/>
        <v>5485.91</v>
      </c>
      <c r="Y25" s="15"/>
      <c r="Z25" s="15"/>
    </row>
    <row r="26" spans="2:26">
      <c r="B26">
        <v>1185</v>
      </c>
      <c r="C26" s="10" t="s">
        <v>36</v>
      </c>
      <c r="D26" s="11">
        <v>4517.93</v>
      </c>
      <c r="E26" s="8"/>
      <c r="F26" s="11">
        <v>4517.93</v>
      </c>
      <c r="G26" s="11"/>
      <c r="H26" s="11">
        <v>0</v>
      </c>
      <c r="I26" s="11"/>
      <c r="J26" s="11">
        <f>400+1807.17</f>
        <v>2207.17</v>
      </c>
      <c r="K26" s="11"/>
      <c r="L26" s="11">
        <v>1308.36</v>
      </c>
      <c r="M26" s="11"/>
      <c r="N26" s="11">
        <v>0</v>
      </c>
      <c r="O26" s="11"/>
      <c r="P26" s="11">
        <v>695.09</v>
      </c>
      <c r="Q26" s="11"/>
      <c r="R26" s="11">
        <v>587.39</v>
      </c>
      <c r="S26" s="11"/>
      <c r="T26" s="11">
        <v>0</v>
      </c>
      <c r="U26" s="11"/>
      <c r="V26" s="11">
        <v>0</v>
      </c>
      <c r="W26" s="11"/>
      <c r="X26" s="11">
        <f t="shared" si="0"/>
        <v>6750.98</v>
      </c>
      <c r="Y26" s="15"/>
      <c r="Z26" s="15"/>
    </row>
    <row r="27" spans="3:26">
      <c r="C27" s="8"/>
      <c r="D27" s="11"/>
      <c r="E27" s="8"/>
      <c r="F27" s="11"/>
      <c r="G27" s="11"/>
      <c r="H27" s="11"/>
      <c r="I27" s="11"/>
      <c r="J27" s="11"/>
      <c r="K27" s="11"/>
      <c r="L27" s="11"/>
      <c r="M27" s="11"/>
      <c r="N27" s="11">
        <v>0</v>
      </c>
      <c r="O27" s="11"/>
      <c r="P27" s="11"/>
      <c r="Q27" s="11"/>
      <c r="R27" s="11"/>
      <c r="S27" s="11"/>
      <c r="T27" s="11"/>
      <c r="U27" s="11"/>
      <c r="V27" s="11">
        <v>0</v>
      </c>
      <c r="W27" s="11"/>
      <c r="X27" s="11">
        <f>F27+J27+N27-P27-R27-T27+V27</f>
        <v>0</v>
      </c>
      <c r="Y27" s="15"/>
      <c r="Z27" s="15"/>
    </row>
    <row r="28" spans="3:26">
      <c r="C28" s="8"/>
      <c r="D28" s="8"/>
      <c r="E28" s="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5"/>
      <c r="Z28" s="15"/>
    </row>
    <row r="29" spans="2:26">
      <c r="B29" t="s">
        <v>37</v>
      </c>
      <c r="C29" s="12">
        <v>15</v>
      </c>
      <c r="D29" s="13" t="s">
        <v>38</v>
      </c>
      <c r="E29" s="8"/>
      <c r="F29" s="11">
        <f>SUM(F12:F26)</f>
        <v>52260.16</v>
      </c>
      <c r="G29" s="11"/>
      <c r="H29" s="11">
        <f>SUM(H12:H26)</f>
        <v>6817.6</v>
      </c>
      <c r="I29" s="11"/>
      <c r="J29" s="11">
        <f>SUM(J12:J26)</f>
        <v>15533.84</v>
      </c>
      <c r="K29" s="11"/>
      <c r="L29" s="11">
        <f>SUM(L12:L26)</f>
        <v>10331.04</v>
      </c>
      <c r="M29" s="11"/>
      <c r="N29" s="11">
        <f>SUM(N12:N28)</f>
        <v>0</v>
      </c>
      <c r="O29" s="11"/>
      <c r="P29" s="11">
        <f>SUM(P12:P26)</f>
        <v>7496.08</v>
      </c>
      <c r="Q29" s="11"/>
      <c r="R29" s="11">
        <f>SUM(R12:R26)</f>
        <v>4955.47</v>
      </c>
      <c r="S29" s="11"/>
      <c r="T29" s="11">
        <f>SUM(T12:T26)</f>
        <v>6599.82</v>
      </c>
      <c r="U29" s="11"/>
      <c r="V29" s="11">
        <f>SUM(V12:V28)</f>
        <v>3186.24</v>
      </c>
      <c r="W29" s="11"/>
      <c r="X29" s="11">
        <f>SUM(X12:X26)</f>
        <v>69077.51</v>
      </c>
      <c r="Y29" s="15"/>
      <c r="Z29" s="15"/>
    </row>
    <row r="30" spans="3:24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6">
      <c r="B31" t="s">
        <v>39</v>
      </c>
      <c r="C31" s="12">
        <f>C29</f>
        <v>15</v>
      </c>
      <c r="D31" s="13" t="s">
        <v>38</v>
      </c>
      <c r="E31" s="8"/>
      <c r="F31" s="11">
        <f>F29</f>
        <v>52260.16</v>
      </c>
      <c r="G31" s="11"/>
      <c r="H31" s="11">
        <f>H29</f>
        <v>6817.6</v>
      </c>
      <c r="I31" s="8"/>
      <c r="J31" s="11">
        <f>J29</f>
        <v>15533.84</v>
      </c>
      <c r="K31" s="11"/>
      <c r="L31" s="11">
        <f>L29</f>
        <v>10331.04</v>
      </c>
      <c r="M31" s="8"/>
      <c r="N31" s="11">
        <f>N29</f>
        <v>0</v>
      </c>
      <c r="O31" s="8"/>
      <c r="P31" s="11">
        <f>P29</f>
        <v>7496.08</v>
      </c>
      <c r="Q31" s="8"/>
      <c r="R31" s="11">
        <f>R29</f>
        <v>4955.47</v>
      </c>
      <c r="S31" s="8"/>
      <c r="T31" s="11">
        <f>T29</f>
        <v>6599.82</v>
      </c>
      <c r="U31" s="8"/>
      <c r="V31" s="11">
        <f>V29</f>
        <v>3186.24</v>
      </c>
      <c r="W31" s="8"/>
      <c r="X31" s="11">
        <f>X29</f>
        <v>69077.51</v>
      </c>
      <c r="Z31" s="15">
        <f>Z29</f>
        <v>0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06-2025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andre.silva</cp:lastModifiedBy>
  <dcterms:created xsi:type="dcterms:W3CDTF">2015-06-05T18:19:00Z</dcterms:created>
  <dcterms:modified xsi:type="dcterms:W3CDTF">2025-08-08T17:06:24Z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546E2E7D8700480FAFF73F45A6970893_12</vt:lpwstr>
  </property>
  <property fmtid="{D5CDD505-2E9C-101B-9397-08002B2CF9AE}" pid="3" name="KSOProductBuildVer">
    <vt:lpwstr>1046-12.2.0.21931</vt:lpwstr>
  </property>
</Properties>
</file>